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0" i="1"/>
  <c r="D60"/>
  <c r="C60"/>
  <c r="E58"/>
  <c r="D58"/>
  <c r="D55" s="1"/>
  <c r="C58"/>
  <c r="E56"/>
  <c r="E55" s="1"/>
  <c r="D56"/>
  <c r="C56"/>
  <c r="C55" s="1"/>
  <c r="E52"/>
  <c r="E51" s="1"/>
  <c r="D52"/>
  <c r="C52"/>
  <c r="C51" s="1"/>
  <c r="D51"/>
  <c r="E49"/>
  <c r="E48" s="1"/>
  <c r="D49"/>
  <c r="C49"/>
  <c r="C48" s="1"/>
  <c r="D48"/>
  <c r="D47" s="1"/>
  <c r="D46" s="1"/>
  <c r="E44"/>
  <c r="D44"/>
  <c r="C44"/>
  <c r="E42"/>
  <c r="D42"/>
  <c r="C42"/>
  <c r="E40"/>
  <c r="D40"/>
  <c r="C40"/>
  <c r="D39"/>
  <c r="D38" s="1"/>
  <c r="D37" s="1"/>
  <c r="E35"/>
  <c r="D35"/>
  <c r="C35"/>
  <c r="E33"/>
  <c r="D33"/>
  <c r="C33"/>
  <c r="C32" s="1"/>
  <c r="C29" s="1"/>
  <c r="E30"/>
  <c r="D30"/>
  <c r="C30"/>
  <c r="E27"/>
  <c r="D27"/>
  <c r="C27"/>
  <c r="E22"/>
  <c r="D22"/>
  <c r="C22"/>
  <c r="E17"/>
  <c r="D17"/>
  <c r="D16" s="1"/>
  <c r="C17"/>
  <c r="C16" s="1"/>
  <c r="C15" s="1"/>
  <c r="E16"/>
  <c r="D32" l="1"/>
  <c r="D29" s="1"/>
  <c r="E32"/>
  <c r="E29" s="1"/>
  <c r="C39"/>
  <c r="C38" s="1"/>
  <c r="C37" s="1"/>
  <c r="C14" s="1"/>
  <c r="E39"/>
  <c r="E38" s="1"/>
  <c r="E37" s="1"/>
  <c r="C47"/>
  <c r="C46" s="1"/>
  <c r="C64" s="1"/>
  <c r="E15"/>
  <c r="E14" s="1"/>
  <c r="E47"/>
  <c r="E46" s="1"/>
  <c r="E64" s="1"/>
  <c r="D15"/>
  <c r="D14" s="1"/>
  <c r="D64" s="1"/>
</calcChain>
</file>

<file path=xl/sharedStrings.xml><?xml version="1.0" encoding="utf-8"?>
<sst xmlns="http://schemas.openxmlformats.org/spreadsheetml/2006/main" count="113" uniqueCount="111">
  <si>
    <t xml:space="preserve">к приложению №1 Решения </t>
  </si>
  <si>
    <t>ОБЪЕМ ПОСТУПЛЕНИЯ ДОХОДОВ ПО ОСНОВНЫМ ИСТОЧНИКАМ В БЮДЖЕТ</t>
  </si>
  <si>
    <t>(тыс. руб.)</t>
  </si>
  <si>
    <t>Наименование показателей</t>
  </si>
  <si>
    <t xml:space="preserve">Коды по бюджетной классификации </t>
  </si>
  <si>
    <t>2018 год</t>
  </si>
  <si>
    <t>2019 год</t>
  </si>
  <si>
    <t>НАЛОГОВЫЕ И НЕНАЛОГОВЫЕ ДОХОДЫ</t>
  </si>
  <si>
    <t xml:space="preserve">000 1 00 00000 00 0000 000 </t>
  </si>
  <si>
    <t>НАЛОГОВЫЕ ДОХОДЫ</t>
  </si>
  <si>
    <t>000 1 01 00000 00 0000 000</t>
  </si>
  <si>
    <t>Налог на доходы физических 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</si>
  <si>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</si>
  <si>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</si>
  <si>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>182 1 01 02010 01 0000 110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</si>
  <si>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</si>
  <si>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</si>
  <si>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 со статьей 228 Налогового кодекса Российской Федерации</t>
  </si>
  <si>
    <t>182 1 01 02030 01 0000 110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</si>
  <si>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</si>
  <si>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</si>
  <si>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</si>
  <si>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</si>
  <si>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</si>
  <si>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</si>
  <si>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</si>
  <si>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</si>
  <si>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</si>
  <si>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</si>
  <si>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</si>
  <si>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</si>
  <si>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000 1 05 00000 00 0000 000</t>
  </si>
  <si>
    <t>Единый сельскохозяйственный налог</t>
  </si>
  <si>
    <t>182 1 05 03010 01 0000 110</t>
  </si>
  <si>
    <t>000 1 06 00000 00 0000 000</t>
  </si>
  <si>
    <t>Налог на имущество физических лиц</t>
  </si>
  <si>
    <t>000 1 06 01000 00 0000 110</t>
  </si>
  <si>
    <t>182 1 06 01030 10 0000 110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</si>
  <si>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</si>
  <si>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</si>
  <si>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</si>
  <si>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</si>
  <si>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городских  поселений</t>
  </si>
  <si>
    <t>182 1 06 06033 10 0000 110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</si>
  <si>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</si>
  <si>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</si>
  <si>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</si>
  <si>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</si>
  <si>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НЕНАЛОГОВЫЕ ДОХОДЫ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</si>
  <si>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</si>
  <si>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 автономных учрежедений,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</si>
  <si>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</si>
  <si>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</si>
  <si>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902 1 11 05013 10 0000 120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</si>
  <si>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 (за исключением имущества бюджетных и автономных учрежедений) 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</si>
  <si>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</si>
  <si>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учереждений ( за исключением имущества муниципальных бюджетных и автономных учереждений)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</si>
  <si>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</si>
  <si>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</si>
  <si>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</si>
  <si>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000 2 02 00000 00 0000 151 </t>
  </si>
  <si>
    <t>Дотации на выравнивание бюджетной обеспеченности</t>
  </si>
  <si>
    <t xml:space="preserve">Прочие субсидии </t>
  </si>
  <si>
    <t>Субсидия из областного бюджета бюджетам сельских поселений на обеспечение сбалансированности местных бюджетов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</si>
  <si>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</si>
  <si>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</si>
  <si>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ДОХОДОВ:</t>
  </si>
  <si>
    <t>Субвенции местным бюджетам на выполнение передаваемых полномочий субъектов Российской Федерации</t>
  </si>
  <si>
    <t>Дотации бюджетам бюджетной системы Российской Федерации</t>
  </si>
  <si>
    <t>000 2 02 10000 00 0000 151</t>
  </si>
  <si>
    <t>000 2 02 15001 00 0000 151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</si>
  <si>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</si>
  <si>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</si>
  <si>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000 2 02 20000 00 0000 151</t>
  </si>
  <si>
    <t>000 2 02 29999 00 0000 151</t>
  </si>
  <si>
    <t>Субвенции бюджетам бюджетной системы Российской Федерации</t>
  </si>
  <si>
    <t>000 2 02 30000 00 0000 151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</si>
  <si>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</si>
  <si>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</si>
  <si>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</si>
  <si>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</si>
  <si>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</si>
  <si>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000 2 02 40000 00 0000 151</t>
  </si>
  <si>
    <t>ДОХОДЫ ОТ ПРОДАЖИ МАТЕРИАЛЬНЫХ И НЕМАТЕРИАЛЬНЫХ АКТИВОВ</t>
  </si>
  <si>
    <t>000 1 14 00000 00 0000 000</t>
  </si>
  <si>
    <t>902 1 14 06013 10 0000 430</t>
  </si>
  <si>
    <t>2020 год</t>
  </si>
  <si>
    <t>Межбюджетный трансферт на сбалансированность бюджетов</t>
  </si>
  <si>
    <t>Межбюджетный трансферт на исполнение иных полномочий поселений</t>
  </si>
  <si>
    <t xml:space="preserve">Думы Аржановского сельского поселения "Об утверждении   </t>
  </si>
  <si>
    <t xml:space="preserve">бюджета  Аржановского  сельского поселения на 2018 год и </t>
  </si>
  <si>
    <t>на плановый период 2019- 2020 годов".</t>
  </si>
  <si>
    <t>АРЖАНОВСКОГО  СЕЛЬСКОГО ПОСЕЛЕНИЯ НА 2018 ГОД И ПЛАНОВЫЙ ПЕРИОД 2019 -2020 ГОДОВ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</si>
  <si>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</si>
  <si>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</si>
  <si>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</si>
  <si>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обектам налогообложени, расположенным в границах поселений</t>
  </si>
  <si>
    <t>Доходы от использования имущества, находящегося в  государственной и муниципальной собственности</t>
  </si>
  <si>
    <t>000 1 11 05013 00 0000 120</t>
  </si>
  <si>
    <t>942 1 11 05035 10 0000 120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</si>
  <si>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</si>
  <si>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942 2 02 15001 10 0000 151</t>
  </si>
  <si>
    <t>942 2 02 29999 10 0000 151</t>
  </si>
  <si>
    <t xml:space="preserve">Субсидия из областного бюджета бюджетам сельских поселений на благоустройство </t>
  </si>
  <si>
    <t>942 2 02 02999 10 0000 151</t>
  </si>
  <si>
    <t>942 2 02 30024 10 0000 151</t>
  </si>
  <si>
    <t>942 2 02 35118 10 0000 151                         (17-365)</t>
  </si>
  <si>
    <t>942 2 02 40014 10 0000 151</t>
  </si>
  <si>
    <t>942 2 02 49999 10 0000 151</t>
  </si>
  <si>
    <t>Таблица № 4</t>
  </si>
  <si>
    <t xml:space="preserve"> от 27.12.2017 г.№57/117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</si>
</sst>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?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1"/>
      <name val="Arial Cyr"/>
      <charset val="204"/>
    </font>
    <font>
      <sz val="9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0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0" fontId="8" fillId="0" borderId="0" xfId="0" applyFont="1"/>
    <xf numFmtId="0" fontId="6" fillId="0" borderId="0" xfId="0" applyFont="1"/>
  </cellXfs>
  <cellStyles count="2">
    <cellStyle name="Обычный" xfId="0" builtinId="0"/>
    <cellStyle name="Обычный_Фонд компенсаци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topLeftCell="A64" workbookViewId="0">
      <selection activeCell="A15" sqref="A15"/>
    </sheetView>
  </sheetViews>
  <sheetFormatPr defaultRowHeight="15"/>
  <cols>
    <col min="1" max="1" width="113" style="1" customWidth="1"/>
    <col min="2" max="2" width="33.140625" customWidth="1"/>
    <col min="3" max="5" width="11" customWidth="1"/>
    <col min="257" max="257" width="57.140625" customWidth="1"/>
    <col min="258" max="258" width="25.5703125" customWidth="1"/>
    <col min="259" max="261" width="11" customWidth="1"/>
    <col min="513" max="513" width="57.140625" customWidth="1"/>
    <col min="514" max="514" width="25.5703125" customWidth="1"/>
    <col min="515" max="517" width="11" customWidth="1"/>
    <col min="769" max="769" width="57.140625" customWidth="1"/>
    <col min="770" max="770" width="25.5703125" customWidth="1"/>
    <col min="771" max="773" width="11" customWidth="1"/>
    <col min="1025" max="1025" width="57.140625" customWidth="1"/>
    <col min="1026" max="1026" width="25.5703125" customWidth="1"/>
    <col min="1027" max="1029" width="11" customWidth="1"/>
    <col min="1281" max="1281" width="57.140625" customWidth="1"/>
    <col min="1282" max="1282" width="25.5703125" customWidth="1"/>
    <col min="1283" max="1285" width="11" customWidth="1"/>
    <col min="1537" max="1537" width="57.140625" customWidth="1"/>
    <col min="1538" max="1538" width="25.5703125" customWidth="1"/>
    <col min="1539" max="1541" width="11" customWidth="1"/>
    <col min="1793" max="1793" width="57.140625" customWidth="1"/>
    <col min="1794" max="1794" width="25.5703125" customWidth="1"/>
    <col min="1795" max="1797" width="11" customWidth="1"/>
    <col min="2049" max="2049" width="57.140625" customWidth="1"/>
    <col min="2050" max="2050" width="25.5703125" customWidth="1"/>
    <col min="2051" max="2053" width="11" customWidth="1"/>
    <col min="2305" max="2305" width="57.140625" customWidth="1"/>
    <col min="2306" max="2306" width="25.5703125" customWidth="1"/>
    <col min="2307" max="2309" width="11" customWidth="1"/>
    <col min="2561" max="2561" width="57.140625" customWidth="1"/>
    <col min="2562" max="2562" width="25.5703125" customWidth="1"/>
    <col min="2563" max="2565" width="11" customWidth="1"/>
    <col min="2817" max="2817" width="57.140625" customWidth="1"/>
    <col min="2818" max="2818" width="25.5703125" customWidth="1"/>
    <col min="2819" max="2821" width="11" customWidth="1"/>
    <col min="3073" max="3073" width="57.140625" customWidth="1"/>
    <col min="3074" max="3074" width="25.5703125" customWidth="1"/>
    <col min="3075" max="3077" width="11" customWidth="1"/>
    <col min="3329" max="3329" width="57.140625" customWidth="1"/>
    <col min="3330" max="3330" width="25.5703125" customWidth="1"/>
    <col min="3331" max="3333" width="11" customWidth="1"/>
    <col min="3585" max="3585" width="57.140625" customWidth="1"/>
    <col min="3586" max="3586" width="25.5703125" customWidth="1"/>
    <col min="3587" max="3589" width="11" customWidth="1"/>
    <col min="3841" max="3841" width="57.140625" customWidth="1"/>
    <col min="3842" max="3842" width="25.5703125" customWidth="1"/>
    <col min="3843" max="3845" width="11" customWidth="1"/>
    <col min="4097" max="4097" width="57.140625" customWidth="1"/>
    <col min="4098" max="4098" width="25.5703125" customWidth="1"/>
    <col min="4099" max="4101" width="11" customWidth="1"/>
    <col min="4353" max="4353" width="57.140625" customWidth="1"/>
    <col min="4354" max="4354" width="25.5703125" customWidth="1"/>
    <col min="4355" max="4357" width="11" customWidth="1"/>
    <col min="4609" max="4609" width="57.140625" customWidth="1"/>
    <col min="4610" max="4610" width="25.5703125" customWidth="1"/>
    <col min="4611" max="4613" width="11" customWidth="1"/>
    <col min="4865" max="4865" width="57.140625" customWidth="1"/>
    <col min="4866" max="4866" width="25.5703125" customWidth="1"/>
    <col min="4867" max="4869" width="11" customWidth="1"/>
    <col min="5121" max="5121" width="57.140625" customWidth="1"/>
    <col min="5122" max="5122" width="25.5703125" customWidth="1"/>
    <col min="5123" max="5125" width="11" customWidth="1"/>
    <col min="5377" max="5377" width="57.140625" customWidth="1"/>
    <col min="5378" max="5378" width="25.5703125" customWidth="1"/>
    <col min="5379" max="5381" width="11" customWidth="1"/>
    <col min="5633" max="5633" width="57.140625" customWidth="1"/>
    <col min="5634" max="5634" width="25.5703125" customWidth="1"/>
    <col min="5635" max="5637" width="11" customWidth="1"/>
    <col min="5889" max="5889" width="57.140625" customWidth="1"/>
    <col min="5890" max="5890" width="25.5703125" customWidth="1"/>
    <col min="5891" max="5893" width="11" customWidth="1"/>
    <col min="6145" max="6145" width="57.140625" customWidth="1"/>
    <col min="6146" max="6146" width="25.5703125" customWidth="1"/>
    <col min="6147" max="6149" width="11" customWidth="1"/>
    <col min="6401" max="6401" width="57.140625" customWidth="1"/>
    <col min="6402" max="6402" width="25.5703125" customWidth="1"/>
    <col min="6403" max="6405" width="11" customWidth="1"/>
    <col min="6657" max="6657" width="57.140625" customWidth="1"/>
    <col min="6658" max="6658" width="25.5703125" customWidth="1"/>
    <col min="6659" max="6661" width="11" customWidth="1"/>
    <col min="6913" max="6913" width="57.140625" customWidth="1"/>
    <col min="6914" max="6914" width="25.5703125" customWidth="1"/>
    <col min="6915" max="6917" width="11" customWidth="1"/>
    <col min="7169" max="7169" width="57.140625" customWidth="1"/>
    <col min="7170" max="7170" width="25.5703125" customWidth="1"/>
    <col min="7171" max="7173" width="11" customWidth="1"/>
    <col min="7425" max="7425" width="57.140625" customWidth="1"/>
    <col min="7426" max="7426" width="25.5703125" customWidth="1"/>
    <col min="7427" max="7429" width="11" customWidth="1"/>
    <col min="7681" max="7681" width="57.140625" customWidth="1"/>
    <col min="7682" max="7682" width="25.5703125" customWidth="1"/>
    <col min="7683" max="7685" width="11" customWidth="1"/>
    <col min="7937" max="7937" width="57.140625" customWidth="1"/>
    <col min="7938" max="7938" width="25.5703125" customWidth="1"/>
    <col min="7939" max="7941" width="11" customWidth="1"/>
    <col min="8193" max="8193" width="57.140625" customWidth="1"/>
    <col min="8194" max="8194" width="25.5703125" customWidth="1"/>
    <col min="8195" max="8197" width="11" customWidth="1"/>
    <col min="8449" max="8449" width="57.140625" customWidth="1"/>
    <col min="8450" max="8450" width="25.5703125" customWidth="1"/>
    <col min="8451" max="8453" width="11" customWidth="1"/>
    <col min="8705" max="8705" width="57.140625" customWidth="1"/>
    <col min="8706" max="8706" width="25.5703125" customWidth="1"/>
    <col min="8707" max="8709" width="11" customWidth="1"/>
    <col min="8961" max="8961" width="57.140625" customWidth="1"/>
    <col min="8962" max="8962" width="25.5703125" customWidth="1"/>
    <col min="8963" max="8965" width="11" customWidth="1"/>
    <col min="9217" max="9217" width="57.140625" customWidth="1"/>
    <col min="9218" max="9218" width="25.5703125" customWidth="1"/>
    <col min="9219" max="9221" width="11" customWidth="1"/>
    <col min="9473" max="9473" width="57.140625" customWidth="1"/>
    <col min="9474" max="9474" width="25.5703125" customWidth="1"/>
    <col min="9475" max="9477" width="11" customWidth="1"/>
    <col min="9729" max="9729" width="57.140625" customWidth="1"/>
    <col min="9730" max="9730" width="25.5703125" customWidth="1"/>
    <col min="9731" max="9733" width="11" customWidth="1"/>
    <col min="9985" max="9985" width="57.140625" customWidth="1"/>
    <col min="9986" max="9986" width="25.5703125" customWidth="1"/>
    <col min="9987" max="9989" width="11" customWidth="1"/>
    <col min="10241" max="10241" width="57.140625" customWidth="1"/>
    <col min="10242" max="10242" width="25.5703125" customWidth="1"/>
    <col min="10243" max="10245" width="11" customWidth="1"/>
    <col min="10497" max="10497" width="57.140625" customWidth="1"/>
    <col min="10498" max="10498" width="25.5703125" customWidth="1"/>
    <col min="10499" max="10501" width="11" customWidth="1"/>
    <col min="10753" max="10753" width="57.140625" customWidth="1"/>
    <col min="10754" max="10754" width="25.5703125" customWidth="1"/>
    <col min="10755" max="10757" width="11" customWidth="1"/>
    <col min="11009" max="11009" width="57.140625" customWidth="1"/>
    <col min="11010" max="11010" width="25.5703125" customWidth="1"/>
    <col min="11011" max="11013" width="11" customWidth="1"/>
    <col min="11265" max="11265" width="57.140625" customWidth="1"/>
    <col min="11266" max="11266" width="25.5703125" customWidth="1"/>
    <col min="11267" max="11269" width="11" customWidth="1"/>
    <col min="11521" max="11521" width="57.140625" customWidth="1"/>
    <col min="11522" max="11522" width="25.5703125" customWidth="1"/>
    <col min="11523" max="11525" width="11" customWidth="1"/>
    <col min="11777" max="11777" width="57.140625" customWidth="1"/>
    <col min="11778" max="11778" width="25.5703125" customWidth="1"/>
    <col min="11779" max="11781" width="11" customWidth="1"/>
    <col min="12033" max="12033" width="57.140625" customWidth="1"/>
    <col min="12034" max="12034" width="25.5703125" customWidth="1"/>
    <col min="12035" max="12037" width="11" customWidth="1"/>
    <col min="12289" max="12289" width="57.140625" customWidth="1"/>
    <col min="12290" max="12290" width="25.5703125" customWidth="1"/>
    <col min="12291" max="12293" width="11" customWidth="1"/>
    <col min="12545" max="12545" width="57.140625" customWidth="1"/>
    <col min="12546" max="12546" width="25.5703125" customWidth="1"/>
    <col min="12547" max="12549" width="11" customWidth="1"/>
    <col min="12801" max="12801" width="57.140625" customWidth="1"/>
    <col min="12802" max="12802" width="25.5703125" customWidth="1"/>
    <col min="12803" max="12805" width="11" customWidth="1"/>
    <col min="13057" max="13057" width="57.140625" customWidth="1"/>
    <col min="13058" max="13058" width="25.5703125" customWidth="1"/>
    <col min="13059" max="13061" width="11" customWidth="1"/>
    <col min="13313" max="13313" width="57.140625" customWidth="1"/>
    <col min="13314" max="13314" width="25.5703125" customWidth="1"/>
    <col min="13315" max="13317" width="11" customWidth="1"/>
    <col min="13569" max="13569" width="57.140625" customWidth="1"/>
    <col min="13570" max="13570" width="25.5703125" customWidth="1"/>
    <col min="13571" max="13573" width="11" customWidth="1"/>
    <col min="13825" max="13825" width="57.140625" customWidth="1"/>
    <col min="13826" max="13826" width="25.5703125" customWidth="1"/>
    <col min="13827" max="13829" width="11" customWidth="1"/>
    <col min="14081" max="14081" width="57.140625" customWidth="1"/>
    <col min="14082" max="14082" width="25.5703125" customWidth="1"/>
    <col min="14083" max="14085" width="11" customWidth="1"/>
    <col min="14337" max="14337" width="57.140625" customWidth="1"/>
    <col min="14338" max="14338" width="25.5703125" customWidth="1"/>
    <col min="14339" max="14341" width="11" customWidth="1"/>
    <col min="14593" max="14593" width="57.140625" customWidth="1"/>
    <col min="14594" max="14594" width="25.5703125" customWidth="1"/>
    <col min="14595" max="14597" width="11" customWidth="1"/>
    <col min="14849" max="14849" width="57.140625" customWidth="1"/>
    <col min="14850" max="14850" width="25.5703125" customWidth="1"/>
    <col min="14851" max="14853" width="11" customWidth="1"/>
    <col min="15105" max="15105" width="57.140625" customWidth="1"/>
    <col min="15106" max="15106" width="25.5703125" customWidth="1"/>
    <col min="15107" max="15109" width="11" customWidth="1"/>
    <col min="15361" max="15361" width="57.140625" customWidth="1"/>
    <col min="15362" max="15362" width="25.5703125" customWidth="1"/>
    <col min="15363" max="15365" width="11" customWidth="1"/>
    <col min="15617" max="15617" width="57.140625" customWidth="1"/>
    <col min="15618" max="15618" width="25.5703125" customWidth="1"/>
    <col min="15619" max="15621" width="11" customWidth="1"/>
    <col min="15873" max="15873" width="57.140625" customWidth="1"/>
    <col min="15874" max="15874" width="25.5703125" customWidth="1"/>
    <col min="15875" max="15877" width="11" customWidth="1"/>
    <col min="16129" max="16129" width="57.140625" customWidth="1"/>
    <col min="16130" max="16130" width="25.5703125" customWidth="1"/>
    <col min="16131" max="16133" width="11" customWidth="1"/>
  </cols>
  <sheetData>
    <row r="1" spans="1:5">
      <c r="B1" s="4" t="s">
        <v>109</v>
      </c>
      <c r="C1" s="4"/>
      <c r="D1" s="4"/>
      <c r="E1" s="4"/>
    </row>
    <row r="2" spans="1:5">
      <c r="B2" s="4" t="s">
        <v>0</v>
      </c>
      <c r="C2" s="4"/>
      <c r="D2" s="4"/>
      <c r="E2" s="4"/>
    </row>
    <row r="3" spans="1:5">
      <c r="B3" s="4" t="s">
        <v>89</v>
      </c>
      <c r="C3" s="4"/>
      <c r="D3" s="4"/>
      <c r="E3" s="4"/>
    </row>
    <row r="4" spans="1:5">
      <c r="B4" s="4" t="s">
        <v>90</v>
      </c>
      <c r="C4" s="4"/>
      <c r="D4" s="4"/>
      <c r="E4" s="4"/>
    </row>
    <row r="5" spans="1:5">
      <c r="B5" s="4" t="s">
        <v>91</v>
      </c>
      <c r="C5" s="4"/>
      <c r="D5" s="4"/>
      <c r="E5" s="4"/>
    </row>
    <row r="6" spans="1:5">
      <c r="B6" s="4"/>
      <c r="C6" s="4"/>
      <c r="D6" s="4"/>
      <c r="E6" s="4"/>
    </row>
    <row r="7" spans="1:5">
      <c r="B7" s="4" t="s">
        <v>110</v>
      </c>
      <c r="C7" s="4"/>
      <c r="D7" s="4"/>
      <c r="E7" s="4"/>
    </row>
    <row r="8" spans="1:5">
      <c r="B8" s="2"/>
      <c r="C8" s="2"/>
      <c r="D8" s="2"/>
      <c r="E8" s="2"/>
    </row>
    <row r="9" spans="1:5">
      <c r="A9" s="5" t="s">
        <v>1</v>
      </c>
      <c r="B9" s="5"/>
      <c r="C9" s="5"/>
      <c r="D9" s="5"/>
      <c r="E9" s="5"/>
    </row>
    <row r="10" spans="1:5">
      <c r="A10" s="5" t="s">
        <v>92</v>
      </c>
      <c r="B10" s="5"/>
      <c r="C10" s="5"/>
      <c r="D10" s="5"/>
      <c r="E10" s="5"/>
    </row>
    <row r="11" spans="1:5" ht="11.25" customHeight="1">
      <c r="A11" s="6" t="s">
        <v>2</v>
      </c>
      <c r="B11" s="6"/>
      <c r="C11" s="6"/>
      <c r="D11" s="6"/>
      <c r="E11" s="6"/>
    </row>
    <row r="12" spans="1:5" s="9" customFormat="1" ht="65.25" customHeight="1">
      <c r="A12" s="7" t="s">
        <v>3</v>
      </c>
      <c r="B12" s="7" t="s">
        <v>4</v>
      </c>
      <c r="C12" s="7" t="s">
        <v>5</v>
      </c>
      <c r="D12" s="7" t="s">
        <v>6</v>
      </c>
      <c r="E12" s="7" t="s">
        <v>86</v>
      </c>
    </row>
    <row r="13" spans="1:5" s="9" customFormat="1" ht="65.2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</row>
    <row r="14" spans="1:5" s="9" customFormat="1" ht="37.5" customHeight="1">
      <c r="A14" s="10" t="s">
        <v>7</v>
      </c>
      <c r="B14" s="11" t="s">
        <v>8</v>
      </c>
      <c r="C14" s="8">
        <f>C15+C37</f>
        <v>5479.4</v>
      </c>
      <c r="D14" s="8">
        <f>D15+D37</f>
        <v>5786.3</v>
      </c>
      <c r="E14" s="8">
        <f>E15+E37</f>
        <v>6106.9</v>
      </c>
    </row>
    <row r="15" spans="1:5" s="9" customFormat="1" ht="33" customHeight="1">
      <c r="A15" s="10" t="s">
        <v>9</v>
      </c>
      <c r="B15" s="11"/>
      <c r="C15" s="8">
        <f>C16+C27+C29+C22</f>
        <v>5479.4</v>
      </c>
      <c r="D15" s="8">
        <f>D16+D27+D29+D22</f>
        <v>5786.3</v>
      </c>
      <c r="E15" s="8">
        <f>E16+E27+E29+E22</f>
        <v>6106.9</v>
      </c>
    </row>
    <row r="16" spans="1:5" s="9" customFormat="1" ht="46.5" customHeight="1">
      <c r="A16" s="10" t="s">
        <v>93</v>
      </c>
      <c r="B16" s="11" t="s">
        <v>10</v>
      </c>
      <c r="C16" s="8">
        <f>SUM(C17)</f>
        <v>1787</v>
      </c>
      <c r="D16" s="8">
        <f>SUM(D17)</f>
        <v>1833.1</v>
      </c>
      <c r="E16" s="8">
        <f>SUM(E17)</f>
        <v>1898.2</v>
      </c>
    </row>
    <row r="17" spans="1:5" s="9" customFormat="1" ht="39.75" customHeight="1">
      <c r="A17" s="10" t="s">
        <v>11</v>
      </c>
      <c r="B17" s="11" t="s">
        <v>12</v>
      </c>
      <c r="C17" s="8">
        <f>SUM(C18+C19+C21+C20)</f>
        <v>1787</v>
      </c>
      <c r="D17" s="8">
        <f>SUM(D18+D19+D21+D20)</f>
        <v>1833.1</v>
      </c>
      <c r="E17" s="8">
        <f>SUM(E18+E19+E21+E20)</f>
        <v>1898.2</v>
      </c>
    </row>
    <row r="18" spans="1:5" s="9" customFormat="1" ht="65.25" customHeight="1">
      <c r="A18" s="12" t="s">
        <v>13</v>
      </c>
      <c r="B18" s="11" t="s">
        <v>14</v>
      </c>
      <c r="C18" s="8">
        <v>1748</v>
      </c>
      <c r="D18" s="8">
        <v>1793.1</v>
      </c>
      <c r="E18" s="8">
        <v>1854.2</v>
      </c>
    </row>
    <row r="19" spans="1:5" s="9" customFormat="1" ht="65.25" customHeight="1">
      <c r="A19" s="12" t="s">
        <v>15</v>
      </c>
      <c r="B19" s="11" t="s">
        <v>16</v>
      </c>
      <c r="C19" s="8">
        <v>0</v>
      </c>
      <c r="D19" s="8">
        <v>0</v>
      </c>
      <c r="E19" s="8">
        <v>0</v>
      </c>
    </row>
    <row r="20" spans="1:5" s="9" customFormat="1" ht="52.5" customHeight="1">
      <c r="A20" s="12" t="s">
        <v>17</v>
      </c>
      <c r="B20" s="11" t="s">
        <v>18</v>
      </c>
      <c r="C20" s="8">
        <v>6</v>
      </c>
      <c r="D20" s="8">
        <v>7</v>
      </c>
      <c r="E20" s="8">
        <v>8</v>
      </c>
    </row>
    <row r="21" spans="1:5" s="9" customFormat="1" ht="65.25" customHeight="1">
      <c r="A21" s="12" t="s">
        <v>19</v>
      </c>
      <c r="B21" s="13" t="s">
        <v>20</v>
      </c>
      <c r="C21" s="8">
        <v>33</v>
      </c>
      <c r="D21" s="8">
        <v>33</v>
      </c>
      <c r="E21" s="8">
        <v>36</v>
      </c>
    </row>
    <row r="22" spans="1:5" s="9" customFormat="1" ht="37.5" customHeight="1">
      <c r="A22" s="12" t="s">
        <v>21</v>
      </c>
      <c r="B22" s="13" t="s">
        <v>22</v>
      </c>
      <c r="C22" s="8">
        <f>SUM(C23:C26)</f>
        <v>1397.4</v>
      </c>
      <c r="D22" s="8">
        <f>SUM(D23:D26)</f>
        <v>1576.2</v>
      </c>
      <c r="E22" s="8">
        <f>SUM(E23:E26)</f>
        <v>1757.7000000000003</v>
      </c>
    </row>
    <row r="23" spans="1:5" s="9" customFormat="1" ht="65.25" customHeight="1">
      <c r="A23" s="12" t="s">
        <v>23</v>
      </c>
      <c r="B23" s="14" t="s">
        <v>24</v>
      </c>
      <c r="C23" s="8">
        <v>462.6</v>
      </c>
      <c r="D23" s="8">
        <v>483.4</v>
      </c>
      <c r="E23" s="8">
        <v>532.1</v>
      </c>
    </row>
    <row r="24" spans="1:5" s="9" customFormat="1" ht="65.25" customHeight="1">
      <c r="A24" s="15" t="s">
        <v>25</v>
      </c>
      <c r="B24" s="14" t="s">
        <v>26</v>
      </c>
      <c r="C24" s="8">
        <v>4</v>
      </c>
      <c r="D24" s="8">
        <v>3.9</v>
      </c>
      <c r="E24" s="8">
        <v>4.2</v>
      </c>
    </row>
    <row r="25" spans="1:5" s="9" customFormat="1" ht="65.25" customHeight="1">
      <c r="A25" s="16" t="s">
        <v>27</v>
      </c>
      <c r="B25" s="14" t="s">
        <v>28</v>
      </c>
      <c r="C25" s="8">
        <v>1010.8</v>
      </c>
      <c r="D25" s="8">
        <v>1165</v>
      </c>
      <c r="E25" s="8">
        <v>1327.9</v>
      </c>
    </row>
    <row r="26" spans="1:5" s="9" customFormat="1" ht="65.25" customHeight="1">
      <c r="A26" s="17" t="s">
        <v>29</v>
      </c>
      <c r="B26" s="14" t="s">
        <v>30</v>
      </c>
      <c r="C26" s="8">
        <v>-80</v>
      </c>
      <c r="D26" s="8">
        <v>-76.099999999999994</v>
      </c>
      <c r="E26" s="8">
        <v>-106.5</v>
      </c>
    </row>
    <row r="27" spans="1:5" s="9" customFormat="1" ht="65.25" customHeight="1">
      <c r="A27" s="18" t="s">
        <v>94</v>
      </c>
      <c r="B27" s="11" t="s">
        <v>31</v>
      </c>
      <c r="C27" s="8">
        <f>SUM(C28:C28)</f>
        <v>644</v>
      </c>
      <c r="D27" s="8">
        <f>SUM(D28:D28)</f>
        <v>724</v>
      </c>
      <c r="E27" s="8">
        <f>SUM(E28:E28)</f>
        <v>795</v>
      </c>
    </row>
    <row r="28" spans="1:5" s="9" customFormat="1" ht="65.25" customHeight="1">
      <c r="A28" s="18" t="s">
        <v>32</v>
      </c>
      <c r="B28" s="13" t="s">
        <v>33</v>
      </c>
      <c r="C28" s="8">
        <v>644</v>
      </c>
      <c r="D28" s="8">
        <v>724</v>
      </c>
      <c r="E28" s="8">
        <v>795</v>
      </c>
    </row>
    <row r="29" spans="1:5" s="9" customFormat="1" ht="65.25" customHeight="1">
      <c r="A29" s="18" t="s">
        <v>95</v>
      </c>
      <c r="B29" s="11" t="s">
        <v>34</v>
      </c>
      <c r="C29" s="8">
        <f>SUM(C32+C30)</f>
        <v>1651</v>
      </c>
      <c r="D29" s="8">
        <f>SUM(D32+D30)</f>
        <v>1653</v>
      </c>
      <c r="E29" s="8">
        <f>SUM(E32+E30)</f>
        <v>1656</v>
      </c>
    </row>
    <row r="30" spans="1:5" s="9" customFormat="1" ht="65.25" customHeight="1">
      <c r="A30" s="18" t="s">
        <v>35</v>
      </c>
      <c r="B30" s="11" t="s">
        <v>36</v>
      </c>
      <c r="C30" s="8">
        <f>SUM(C31)</f>
        <v>67</v>
      </c>
      <c r="D30" s="8">
        <f>SUM(D31)</f>
        <v>69</v>
      </c>
      <c r="E30" s="8">
        <f>SUM(E31)</f>
        <v>72</v>
      </c>
    </row>
    <row r="31" spans="1:5" s="9" customFormat="1" ht="65.25" customHeight="1">
      <c r="A31" s="18" t="s">
        <v>96</v>
      </c>
      <c r="B31" s="13" t="s">
        <v>37</v>
      </c>
      <c r="C31" s="8">
        <v>67</v>
      </c>
      <c r="D31" s="8">
        <v>69</v>
      </c>
      <c r="E31" s="8">
        <v>72</v>
      </c>
    </row>
    <row r="32" spans="1:5" s="9" customFormat="1" ht="65.25" customHeight="1">
      <c r="A32" s="18" t="s">
        <v>38</v>
      </c>
      <c r="B32" s="11" t="s">
        <v>39</v>
      </c>
      <c r="C32" s="8">
        <f>SUM(C33+C35)</f>
        <v>1584</v>
      </c>
      <c r="D32" s="8">
        <f>SUM(D33+D35)</f>
        <v>1584</v>
      </c>
      <c r="E32" s="8">
        <f>SUM(E33+E35)</f>
        <v>1584</v>
      </c>
    </row>
    <row r="33" spans="1:5" s="9" customFormat="1" ht="65.25" customHeight="1">
      <c r="A33" s="12" t="s">
        <v>40</v>
      </c>
      <c r="B33" s="11" t="s">
        <v>41</v>
      </c>
      <c r="C33" s="8">
        <f>SUM(C34)</f>
        <v>500</v>
      </c>
      <c r="D33" s="8">
        <f>SUM(D34)</f>
        <v>500</v>
      </c>
      <c r="E33" s="8">
        <f>SUM(E34)</f>
        <v>500</v>
      </c>
    </row>
    <row r="34" spans="1:5" s="9" customFormat="1" ht="65.25" customHeight="1">
      <c r="A34" s="12" t="s">
        <v>42</v>
      </c>
      <c r="B34" s="13" t="s">
        <v>43</v>
      </c>
      <c r="C34" s="8">
        <v>500</v>
      </c>
      <c r="D34" s="8">
        <v>500</v>
      </c>
      <c r="E34" s="8">
        <v>500</v>
      </c>
    </row>
    <row r="35" spans="1:5" s="9" customFormat="1" ht="65.25" customHeight="1">
      <c r="A35" s="12" t="s">
        <v>44</v>
      </c>
      <c r="B35" s="11" t="s">
        <v>45</v>
      </c>
      <c r="C35" s="8">
        <f>SUM(C36)</f>
        <v>1084</v>
      </c>
      <c r="D35" s="8">
        <f>SUM(D36)</f>
        <v>1084</v>
      </c>
      <c r="E35" s="8">
        <f>SUM(E36)</f>
        <v>1084</v>
      </c>
    </row>
    <row r="36" spans="1:5" s="9" customFormat="1" ht="65.25" customHeight="1">
      <c r="A36" s="12" t="s">
        <v>46</v>
      </c>
      <c r="B36" s="13" t="s">
        <v>47</v>
      </c>
      <c r="C36" s="8">
        <v>1084</v>
      </c>
      <c r="D36" s="8">
        <v>1084</v>
      </c>
      <c r="E36" s="8">
        <v>1084</v>
      </c>
    </row>
    <row r="37" spans="1:5" s="9" customFormat="1" ht="65.25" customHeight="1">
      <c r="A37" s="10" t="s">
        <v>48</v>
      </c>
      <c r="B37" s="13"/>
      <c r="C37" s="8">
        <f>C38++C44</f>
        <v>0</v>
      </c>
      <c r="D37" s="8">
        <f>D38+D44</f>
        <v>0</v>
      </c>
      <c r="E37" s="8">
        <f>E38+E44</f>
        <v>0</v>
      </c>
    </row>
    <row r="38" spans="1:5" s="9" customFormat="1" ht="65.25" customHeight="1">
      <c r="A38" s="18" t="s">
        <v>97</v>
      </c>
      <c r="B38" s="11" t="s">
        <v>49</v>
      </c>
      <c r="C38" s="8">
        <f>SUM(C39)</f>
        <v>0</v>
      </c>
      <c r="D38" s="8">
        <f>SUM(D39)</f>
        <v>0</v>
      </c>
      <c r="E38" s="8">
        <f>SUM(E39)</f>
        <v>0</v>
      </c>
    </row>
    <row r="39" spans="1:5" s="9" customFormat="1" ht="65.25" customHeight="1">
      <c r="A39" s="19" t="s">
        <v>50</v>
      </c>
      <c r="B39" s="11" t="s">
        <v>51</v>
      </c>
      <c r="C39" s="8">
        <f>SUM(C40+C42)</f>
        <v>0</v>
      </c>
      <c r="D39" s="8">
        <f>SUM(D40+D42)</f>
        <v>0</v>
      </c>
      <c r="E39" s="8">
        <f>SUM(E40+E42)</f>
        <v>0</v>
      </c>
    </row>
    <row r="40" spans="1:5" s="9" customFormat="1" ht="65.25" customHeight="1">
      <c r="A40" s="19" t="s">
        <v>52</v>
      </c>
      <c r="B40" s="13" t="s">
        <v>98</v>
      </c>
      <c r="C40" s="8">
        <f>SUM(C41)</f>
        <v>0</v>
      </c>
      <c r="D40" s="8">
        <f>SUM(D41)</f>
        <v>0</v>
      </c>
      <c r="E40" s="8">
        <f>SUM(E41)</f>
        <v>0</v>
      </c>
    </row>
    <row r="41" spans="1:5" s="9" customFormat="1" ht="65.25" customHeight="1">
      <c r="A41" s="19" t="s">
        <v>52</v>
      </c>
      <c r="B41" s="13" t="s">
        <v>53</v>
      </c>
      <c r="C41" s="8">
        <v>0</v>
      </c>
      <c r="D41" s="8">
        <v>0</v>
      </c>
      <c r="E41" s="8">
        <v>0</v>
      </c>
    </row>
    <row r="42" spans="1:5" s="9" customFormat="1" ht="65.25" customHeight="1">
      <c r="A42" s="19" t="s">
        <v>54</v>
      </c>
      <c r="B42" s="11" t="s">
        <v>55</v>
      </c>
      <c r="C42" s="8">
        <f>SUM(C43)</f>
        <v>0</v>
      </c>
      <c r="D42" s="8">
        <f>SUM(D43)</f>
        <v>0</v>
      </c>
      <c r="E42" s="8">
        <f>SUM(E43)</f>
        <v>0</v>
      </c>
    </row>
    <row r="43" spans="1:5" s="9" customFormat="1" ht="65.25" customHeight="1">
      <c r="A43" s="19" t="s">
        <v>56</v>
      </c>
      <c r="B43" s="11" t="s">
        <v>99</v>
      </c>
      <c r="C43" s="8">
        <v>0</v>
      </c>
      <c r="D43" s="8">
        <v>0</v>
      </c>
      <c r="E43" s="8">
        <v>0</v>
      </c>
    </row>
    <row r="44" spans="1:5" s="9" customFormat="1" ht="65.25" customHeight="1">
      <c r="A44" s="20" t="s">
        <v>83</v>
      </c>
      <c r="B44" s="11" t="s">
        <v>84</v>
      </c>
      <c r="C44" s="8">
        <f>C45</f>
        <v>0</v>
      </c>
      <c r="D44" s="8">
        <f>D45</f>
        <v>0</v>
      </c>
      <c r="E44" s="8">
        <f>E45</f>
        <v>0</v>
      </c>
    </row>
    <row r="45" spans="1:5" s="9" customFormat="1" ht="65.25" customHeight="1">
      <c r="A45" s="12" t="s">
        <v>100</v>
      </c>
      <c r="B45" s="11" t="s">
        <v>85</v>
      </c>
      <c r="C45" s="8">
        <v>0</v>
      </c>
      <c r="D45" s="8">
        <v>0</v>
      </c>
      <c r="E45" s="8">
        <v>0</v>
      </c>
    </row>
    <row r="46" spans="1:5" s="9" customFormat="1" ht="65.25" customHeight="1">
      <c r="A46" s="20" t="s">
        <v>57</v>
      </c>
      <c r="B46" s="13" t="s">
        <v>58</v>
      </c>
      <c r="C46" s="21">
        <f>C47</f>
        <v>2633.2</v>
      </c>
      <c r="D46" s="21">
        <f>D47</f>
        <v>2151.8000000000002</v>
      </c>
      <c r="E46" s="21">
        <f>E47</f>
        <v>2128.1999999999998</v>
      </c>
    </row>
    <row r="47" spans="1:5" s="9" customFormat="1" ht="65.25" customHeight="1">
      <c r="A47" s="20" t="s">
        <v>59</v>
      </c>
      <c r="B47" s="13" t="s">
        <v>60</v>
      </c>
      <c r="C47" s="21">
        <f>C48+C51+C55+C60</f>
        <v>2633.2</v>
      </c>
      <c r="D47" s="21">
        <f>D48+D51+D55+D60</f>
        <v>2151.8000000000002</v>
      </c>
      <c r="E47" s="21">
        <f>E48+E51+E55+E60</f>
        <v>2128.1999999999998</v>
      </c>
    </row>
    <row r="48" spans="1:5" s="9" customFormat="1" ht="65.25" customHeight="1">
      <c r="A48" s="22" t="s">
        <v>68</v>
      </c>
      <c r="B48" s="23" t="s">
        <v>69</v>
      </c>
      <c r="C48" s="21">
        <f t="shared" ref="C48:E49" si="0">C49</f>
        <v>917</v>
      </c>
      <c r="D48" s="21">
        <f t="shared" si="0"/>
        <v>917</v>
      </c>
      <c r="E48" s="21">
        <f t="shared" si="0"/>
        <v>892</v>
      </c>
    </row>
    <row r="49" spans="1:5" s="9" customFormat="1" ht="65.25" customHeight="1">
      <c r="A49" s="20" t="s">
        <v>61</v>
      </c>
      <c r="B49" s="23" t="s">
        <v>70</v>
      </c>
      <c r="C49" s="21">
        <f t="shared" si="0"/>
        <v>917</v>
      </c>
      <c r="D49" s="21">
        <f t="shared" si="0"/>
        <v>917</v>
      </c>
      <c r="E49" s="21">
        <f t="shared" si="0"/>
        <v>892</v>
      </c>
    </row>
    <row r="50" spans="1:5" s="9" customFormat="1" ht="65.25" customHeight="1">
      <c r="A50" s="22" t="s">
        <v>71</v>
      </c>
      <c r="B50" s="23" t="s">
        <v>101</v>
      </c>
      <c r="C50" s="21">
        <v>917</v>
      </c>
      <c r="D50" s="21">
        <v>917</v>
      </c>
      <c r="E50" s="21">
        <v>892</v>
      </c>
    </row>
    <row r="51" spans="1:5" s="9" customFormat="1" ht="65.25" customHeight="1">
      <c r="A51" s="22" t="s">
        <v>72</v>
      </c>
      <c r="B51" s="23" t="s">
        <v>73</v>
      </c>
      <c r="C51" s="8">
        <f>C52</f>
        <v>0</v>
      </c>
      <c r="D51" s="8">
        <f>D52</f>
        <v>0</v>
      </c>
      <c r="E51" s="8">
        <f>E52</f>
        <v>0</v>
      </c>
    </row>
    <row r="52" spans="1:5" s="9" customFormat="1" ht="65.25" customHeight="1">
      <c r="A52" s="20" t="s">
        <v>62</v>
      </c>
      <c r="B52" s="23" t="s">
        <v>74</v>
      </c>
      <c r="C52" s="8">
        <f>C53+C54</f>
        <v>0</v>
      </c>
      <c r="D52" s="8">
        <f>D53+D54</f>
        <v>0</v>
      </c>
      <c r="E52" s="8">
        <f>E53+E54</f>
        <v>0</v>
      </c>
    </row>
    <row r="53" spans="1:5" s="9" customFormat="1" ht="65.25" customHeight="1">
      <c r="A53" s="20" t="s">
        <v>63</v>
      </c>
      <c r="B53" s="23" t="s">
        <v>102</v>
      </c>
      <c r="C53" s="8"/>
      <c r="D53" s="8"/>
      <c r="E53" s="8"/>
    </row>
    <row r="54" spans="1:5" s="9" customFormat="1" ht="65.25" customHeight="1">
      <c r="A54" s="20" t="s">
        <v>103</v>
      </c>
      <c r="B54" s="11" t="s">
        <v>104</v>
      </c>
      <c r="C54" s="8">
        <v>0</v>
      </c>
      <c r="D54" s="8">
        <v>0</v>
      </c>
      <c r="E54" s="8">
        <v>0</v>
      </c>
    </row>
    <row r="55" spans="1:5" s="9" customFormat="1" ht="65.25" customHeight="1">
      <c r="A55" s="22" t="s">
        <v>75</v>
      </c>
      <c r="B55" s="23" t="s">
        <v>76</v>
      </c>
      <c r="C55" s="8">
        <f>C56+C58</f>
        <v>46.2</v>
      </c>
      <c r="D55" s="8">
        <f>D56+D58</f>
        <v>46.800000000000004</v>
      </c>
      <c r="E55" s="8">
        <f>E56+E58</f>
        <v>48.2</v>
      </c>
    </row>
    <row r="56" spans="1:5" s="9" customFormat="1" ht="65.25" customHeight="1">
      <c r="A56" s="22" t="s">
        <v>67</v>
      </c>
      <c r="B56" s="13" t="s">
        <v>80</v>
      </c>
      <c r="C56" s="8">
        <f>C57</f>
        <v>1.2</v>
      </c>
      <c r="D56" s="8">
        <f>D57</f>
        <v>1.2</v>
      </c>
      <c r="E56" s="8">
        <f>E57</f>
        <v>1.2</v>
      </c>
    </row>
    <row r="57" spans="1:5" s="9" customFormat="1" ht="65.25" customHeight="1">
      <c r="A57" s="22" t="s">
        <v>81</v>
      </c>
      <c r="B57" s="23" t="s">
        <v>105</v>
      </c>
      <c r="C57" s="8">
        <v>1.2</v>
      </c>
      <c r="D57" s="8">
        <v>1.2</v>
      </c>
      <c r="E57" s="8">
        <v>1.2</v>
      </c>
    </row>
    <row r="58" spans="1:5" s="9" customFormat="1" ht="65.25" customHeight="1">
      <c r="A58" s="22" t="s">
        <v>77</v>
      </c>
      <c r="B58" s="23" t="s">
        <v>78</v>
      </c>
      <c r="C58" s="8">
        <f>C59</f>
        <v>45</v>
      </c>
      <c r="D58" s="8">
        <f>D59</f>
        <v>45.6</v>
      </c>
      <c r="E58" s="8">
        <f>E59</f>
        <v>47</v>
      </c>
    </row>
    <row r="59" spans="1:5" s="9" customFormat="1" ht="65.25" customHeight="1">
      <c r="A59" s="22" t="s">
        <v>79</v>
      </c>
      <c r="B59" s="23" t="s">
        <v>106</v>
      </c>
      <c r="C59" s="8">
        <v>45</v>
      </c>
      <c r="D59" s="8">
        <v>45.6</v>
      </c>
      <c r="E59" s="8">
        <v>47</v>
      </c>
    </row>
    <row r="60" spans="1:5" s="9" customFormat="1" ht="65.25" customHeight="1">
      <c r="A60" s="24" t="s">
        <v>64</v>
      </c>
      <c r="B60" s="23" t="s">
        <v>82</v>
      </c>
      <c r="C60" s="8">
        <f>SUM(C61:C63)</f>
        <v>1670</v>
      </c>
      <c r="D60" s="8">
        <f t="shared" ref="D60:E60" si="1">SUM(D61:D63)</f>
        <v>1188</v>
      </c>
      <c r="E60" s="8">
        <f t="shared" si="1"/>
        <v>1188</v>
      </c>
    </row>
    <row r="61" spans="1:5" s="9" customFormat="1" ht="65.25" customHeight="1">
      <c r="A61" s="22" t="s">
        <v>65</v>
      </c>
      <c r="B61" s="23" t="s">
        <v>107</v>
      </c>
      <c r="C61" s="8">
        <v>350</v>
      </c>
      <c r="D61" s="8">
        <v>0</v>
      </c>
      <c r="E61" s="8">
        <v>0</v>
      </c>
    </row>
    <row r="62" spans="1:5" s="9" customFormat="1" ht="65.25" customHeight="1">
      <c r="A62" s="22" t="s">
        <v>87</v>
      </c>
      <c r="B62" s="23" t="s">
        <v>108</v>
      </c>
      <c r="C62" s="8">
        <v>1188</v>
      </c>
      <c r="D62" s="8">
        <v>1188</v>
      </c>
      <c r="E62" s="8">
        <v>1188</v>
      </c>
    </row>
    <row r="63" spans="1:5" s="9" customFormat="1" ht="65.25" customHeight="1">
      <c r="A63" s="22" t="s">
        <v>88</v>
      </c>
      <c r="B63" s="23" t="s">
        <v>108</v>
      </c>
      <c r="C63" s="8">
        <v>132</v>
      </c>
      <c r="D63" s="8">
        <v>0</v>
      </c>
      <c r="E63" s="8">
        <v>0</v>
      </c>
    </row>
    <row r="64" spans="1:5" s="9" customFormat="1" ht="65.25" customHeight="1">
      <c r="A64" s="12" t="s">
        <v>66</v>
      </c>
      <c r="B64" s="12"/>
      <c r="C64" s="8">
        <f>C46+C14</f>
        <v>8112.5999999999995</v>
      </c>
      <c r="D64" s="8">
        <f>D46+D14</f>
        <v>7938.1</v>
      </c>
      <c r="E64" s="8">
        <f>E46+E14</f>
        <v>8235.0999999999985</v>
      </c>
    </row>
    <row r="65" spans="1:1" s="9" customFormat="1" ht="65.25" customHeight="1">
      <c r="A65" s="25"/>
    </row>
    <row r="66" spans="1:1" s="9" customFormat="1" ht="65.25" customHeight="1">
      <c r="A66" s="25"/>
    </row>
    <row r="67" spans="1:1" s="9" customFormat="1" ht="65.25" customHeight="1">
      <c r="A67" s="25"/>
    </row>
    <row r="68" spans="1:1" s="27" customFormat="1" ht="65.25" customHeight="1">
      <c r="A68" s="26"/>
    </row>
    <row r="69" spans="1:1" s="27" customFormat="1" ht="65.25" customHeight="1">
      <c r="A69" s="26"/>
    </row>
    <row r="70" spans="1:1" s="27" customFormat="1" ht="65.25" customHeight="1">
      <c r="A70" s="26"/>
    </row>
    <row r="71" spans="1:1" s="27" customFormat="1" ht="65.25" customHeight="1">
      <c r="A71" s="26"/>
    </row>
    <row r="72" spans="1:1" s="27" customFormat="1" ht="65.25" customHeight="1">
      <c r="A72" s="26"/>
    </row>
    <row r="73" spans="1:1" s="27" customFormat="1" ht="65.25" customHeight="1">
      <c r="A73" s="26"/>
    </row>
    <row r="74" spans="1:1" s="27" customFormat="1" ht="65.25" customHeight="1">
      <c r="A74" s="26"/>
    </row>
    <row r="75" spans="1:1" s="27" customFormat="1" ht="65.25" customHeight="1">
      <c r="A75" s="26"/>
    </row>
    <row r="76" spans="1:1" s="27" customFormat="1" ht="65.25" customHeight="1">
      <c r="A76" s="26"/>
    </row>
    <row r="77" spans="1:1" s="27" customFormat="1" ht="65.25" customHeight="1">
      <c r="A77" s="26"/>
    </row>
    <row r="78" spans="1:1" s="27" customFormat="1" ht="65.25" customHeight="1">
      <c r="A78" s="26"/>
    </row>
    <row r="79" spans="1:1" s="27" customFormat="1" ht="65.25" customHeight="1">
      <c r="A79" s="26"/>
    </row>
    <row r="80" spans="1:1" s="27" customFormat="1" ht="65.25" customHeight="1">
      <c r="A80" s="26"/>
    </row>
    <row r="81" spans="1:1" s="27" customFormat="1" ht="65.25" customHeight="1">
      <c r="A81" s="26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</sheetData>
  <mergeCells count="10">
    <mergeCell ref="B7:E7"/>
    <mergeCell ref="A9:E9"/>
    <mergeCell ref="A10:E10"/>
    <mergeCell ref="A11:E11"/>
    <mergeCell ref="B1:E1"/>
    <mergeCell ref="B2:E2"/>
    <mergeCell ref="B5:E5"/>
    <mergeCell ref="B6:E6"/>
    <mergeCell ref="B3:E3"/>
    <mergeCell ref="B4:E4"/>
  </mergeCells>
  <pageMargins left="0.62992125984251968" right="0.23622047244094491" top="0.15748031496062992" bottom="0.15748031496062992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2017-12-29T05:34:09Z</dcterms:modified>
</cp:coreProperties>
</file>